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antscalc.sharepoint.com/sites/Generic/Shared Documents/Council Activities/Finance/"/>
    </mc:Choice>
  </mc:AlternateContent>
  <xr:revisionPtr revIDLastSave="64" documentId="13_ncr:1_{FFB1F589-5754-475A-A6FF-7656B809441E}" xr6:coauthVersionLast="47" xr6:coauthVersionMax="47" xr10:uidLastSave="{C055B8EB-0DB6-4975-ABE0-E5EB86A44868}"/>
  <bookViews>
    <workbookView xWindow="-28920" yWindow="-120" windowWidth="29040" windowHeight="15720" xr2:uid="{258B1461-5DAC-48B4-8208-CF99BD1B78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F9" i="1"/>
  <c r="E16" i="1"/>
  <c r="E15" i="1"/>
  <c r="E14" i="1"/>
  <c r="E13" i="1"/>
  <c r="E12" i="1"/>
  <c r="E11" i="1"/>
  <c r="E10" i="1"/>
  <c r="E9" i="1"/>
  <c r="J4" i="1"/>
  <c r="K4" i="1" s="1"/>
  <c r="I6" i="1" l="1"/>
  <c r="I4" i="1"/>
  <c r="J12" i="1" l="1"/>
  <c r="K12" i="1" s="1"/>
  <c r="I12" i="1"/>
  <c r="J16" i="1"/>
  <c r="K16" i="1" s="1"/>
  <c r="I16" i="1"/>
  <c r="J11" i="1"/>
  <c r="K11" i="1" s="1"/>
  <c r="I11" i="1"/>
  <c r="J9" i="1"/>
  <c r="K9" i="1" s="1"/>
  <c r="I9" i="1"/>
  <c r="J14" i="1"/>
  <c r="K14" i="1" s="1"/>
  <c r="I14" i="1"/>
  <c r="J15" i="1"/>
  <c r="K15" i="1" s="1"/>
  <c r="I15" i="1"/>
  <c r="J10" i="1"/>
  <c r="K10" i="1" s="1"/>
  <c r="I10" i="1"/>
  <c r="J13" i="1"/>
  <c r="K13" i="1" s="1"/>
  <c r="I13" i="1"/>
</calcChain>
</file>

<file path=xl/sharedStrings.xml><?xml version="1.0" encoding="utf-8"?>
<sst xmlns="http://schemas.openxmlformats.org/spreadsheetml/2006/main" count="17" uniqueCount="16">
  <si>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</si>
  <si>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</si>
  <si>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</si>
  <si>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</si>
  <si>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</si>
  <si>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</si>
  <si>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</si>
  <si>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</si>
  <si>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Precept</t>
  </si>
  <si>
    <t>Tax Base</t>
  </si>
  <si>
    <t>2022/23</t>
  </si>
  <si>
    <t>-</t>
  </si>
  <si>
    <t>Increase
£/yr</t>
  </si>
  <si>
    <t>Increase
£/wk</t>
  </si>
  <si>
    <t>Increase
%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</si>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</sst>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EFB2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164" fontId="0" fillId="3" borderId="0" xfId="0" quotePrefix="1" applyNumberForma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B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66FD-F1BF-4884-9233-97F9EAB26D9E}">
  <dimension ref="B2:L16"/>
  <sheetViews>
    <sheetView tabSelected="1" zoomScale="205" zoomScaleNormal="205" workbookViewId="0">
      <selection activeCell="G7" sqref="G7"/>
    </sheetView>
  </sheetViews>
  <sheetFormatPr defaultRowHeight="15" x14ac:dyDescent="0.25"/>
  <cols>
    <col min="1" max="1" width="9.140625" style="1"/>
    <col min="2" max="2" width="1.140625" style="1" customWidth="1"/>
    <col min="3" max="3" width="9.140625" style="1"/>
    <col min="4" max="4" width="1" style="1" customWidth="1"/>
    <col min="5" max="5" width="9.140625" style="1"/>
    <col min="6" max="6" width="1" style="1" customWidth="1"/>
    <col min="7" max="7" width="9.140625" style="1"/>
    <col min="8" max="8" width="1" style="1" customWidth="1"/>
    <col min="9" max="10" width="11.42578125" style="1" customWidth="1"/>
    <col min="11" max="11" width="13.42578125" style="1" bestFit="1" customWidth="1"/>
    <col min="12" max="12" width="1.140625" style="1" customWidth="1"/>
    <col min="13" max="16384" width="9.140625" style="1"/>
  </cols>
  <sheetData>
    <row r="2" spans="2:12" ht="30" x14ac:dyDescent="0.25">
      <c r="B2" s="2"/>
      <c r="C2" s="2"/>
      <c r="D2" s="2"/>
      <c r="E2" s="9" t="s">
        <v>10</v>
      </c>
      <c r="F2" s="9"/>
      <c r="G2" s="9" t="s">
        <v>15</v>
      </c>
      <c r="H2" s="9"/>
      <c r="I2" s="10" t="s">
        <v>14</v>
      </c>
      <c r="J2" s="10" t="s">
        <v>12</v>
      </c>
      <c r="K2" s="10" t="s">
        <v>13</v>
      </c>
      <c r="L2" s="2"/>
    </row>
    <row r="3" spans="2:12" ht="5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B4" s="2"/>
      <c r="C4" s="6" t="s">
        <v>8</v>
      </c>
      <c r="D4" s="9"/>
      <c r="E4" s="7">
        <v>16000</v>
      </c>
      <c r="F4" s="15">
        <v>51280</v>
      </c>
      <c r="G4" s="7">
        <v>20000</v>
      </c>
      <c r="H4" s="11"/>
      <c r="I4" s="4">
        <f>(G4/E4)-100%</f>
        <v>0.25</v>
      </c>
      <c r="J4" s="11">
        <f>G4-E4</f>
        <v>4000</v>
      </c>
      <c r="K4" s="3">
        <f>J4/52</f>
        <v>76.92307692307692</v>
      </c>
      <c r="L4" s="2"/>
    </row>
    <row r="5" spans="2:12" ht="6.75" customHeight="1" x14ac:dyDescent="0.25">
      <c r="B5" s="2"/>
      <c r="C5" s="9"/>
      <c r="D5" s="9"/>
      <c r="E5" s="15"/>
      <c r="F5" s="15"/>
      <c r="G5" s="15"/>
      <c r="H5" s="11"/>
      <c r="I5" s="4"/>
      <c r="J5" s="11"/>
      <c r="K5" s="3"/>
      <c r="L5" s="2"/>
    </row>
    <row r="6" spans="2:12" x14ac:dyDescent="0.25">
      <c r="B6" s="2"/>
      <c r="C6" s="6" t="s">
        <v>9</v>
      </c>
      <c r="D6" s="9"/>
      <c r="E6" s="8">
        <v>260</v>
      </c>
      <c r="F6" s="16"/>
      <c r="G6" s="8">
        <v>260</v>
      </c>
      <c r="H6" s="12"/>
      <c r="I6" s="4">
        <f>(G6/E6)-100%</f>
        <v>0</v>
      </c>
      <c r="J6" s="13" t="s">
        <v>11</v>
      </c>
      <c r="K6" s="14" t="s">
        <v>11</v>
      </c>
      <c r="L6" s="2"/>
    </row>
    <row r="7" spans="2:12" ht="5.25" customHeight="1" x14ac:dyDescent="0.25">
      <c r="B7" s="2"/>
      <c r="C7" s="2"/>
      <c r="D7" s="2"/>
      <c r="E7" s="12"/>
      <c r="F7" s="12"/>
      <c r="G7" s="12"/>
      <c r="H7" s="12"/>
      <c r="I7" s="4"/>
      <c r="J7" s="13"/>
      <c r="K7" s="14"/>
      <c r="L7" s="2"/>
    </row>
    <row r="8" spans="2:12" ht="6" customHeight="1" x14ac:dyDescent="0.25">
      <c r="B8" s="2"/>
      <c r="C8" s="2"/>
      <c r="D8" s="2"/>
      <c r="E8" s="2"/>
      <c r="F8" s="2"/>
      <c r="G8" s="2"/>
      <c r="H8" s="2"/>
      <c r="I8" s="4"/>
      <c r="J8" s="2"/>
      <c r="K8" s="3"/>
      <c r="L8" s="2"/>
    </row>
    <row r="9" spans="2:12" x14ac:dyDescent="0.25">
      <c r="B9" s="2"/>
      <c r="C9" s="2" t="s">
        <v>0</v>
      </c>
      <c r="D9" s="2"/>
      <c r="E9" s="3">
        <f>($E$4/$E$6)*(6/9)</f>
        <v>41.025641025641022</v>
      </c>
      <c r="F9" s="3">
        <f t="shared" ref="F9" si="0">($E$4/$E$6)*(6/9)</f>
        <v>41.025641025641022</v>
      </c>
      <c r="G9" s="3">
        <f>($G$4/$G$6)*(6/9)</f>
        <v>51.282051282051277</v>
      </c>
      <c r="H9" s="3"/>
      <c r="I9" s="4">
        <f t="shared" ref="I9:I16" si="1">(G9/E9)-100%</f>
        <v>0.25</v>
      </c>
      <c r="J9" s="3">
        <f>G9-E9</f>
        <v>10.256410256410255</v>
      </c>
      <c r="K9" s="3">
        <f t="shared" ref="K9:K16" si="2">J9/52</f>
        <v>0.1972386587771203</v>
      </c>
      <c r="L9" s="2"/>
    </row>
    <row r="10" spans="2:12" x14ac:dyDescent="0.25">
      <c r="B10" s="2"/>
      <c r="C10" s="2" t="s">
        <v>1</v>
      </c>
      <c r="D10" s="2"/>
      <c r="E10" s="3">
        <f>($E$4/$E$6)*(7/9)</f>
        <v>47.863247863247864</v>
      </c>
      <c r="F10" s="3"/>
      <c r="G10" s="3">
        <f>($G$4/$G$6)*(7/9)</f>
        <v>59.82905982905983</v>
      </c>
      <c r="H10" s="3"/>
      <c r="I10" s="4">
        <f t="shared" si="1"/>
        <v>0.25</v>
      </c>
      <c r="J10" s="3">
        <f t="shared" ref="J10:J16" si="3">G10-E10</f>
        <v>11.965811965811966</v>
      </c>
      <c r="K10" s="3">
        <f t="shared" si="2"/>
        <v>0.23011176857330704</v>
      </c>
      <c r="L10" s="2"/>
    </row>
    <row r="11" spans="2:12" x14ac:dyDescent="0.25">
      <c r="B11" s="2"/>
      <c r="C11" s="2" t="s">
        <v>2</v>
      </c>
      <c r="D11" s="2"/>
      <c r="E11" s="3">
        <f>($E$4/$E$6)*(8/9)</f>
        <v>54.700854700854698</v>
      </c>
      <c r="F11" s="3"/>
      <c r="G11" s="3">
        <f>($G$4/$G$6)*(8/9)</f>
        <v>68.376068376068375</v>
      </c>
      <c r="H11" s="3"/>
      <c r="I11" s="4">
        <f t="shared" si="1"/>
        <v>0.25</v>
      </c>
      <c r="J11" s="3">
        <f t="shared" si="3"/>
        <v>13.675213675213676</v>
      </c>
      <c r="K11" s="3">
        <f t="shared" si="2"/>
        <v>0.2629848783694938</v>
      </c>
      <c r="L11" s="2"/>
    </row>
    <row r="12" spans="2:12" x14ac:dyDescent="0.25">
      <c r="B12" s="2"/>
      <c r="C12" s="6" t="s">
        <v>3</v>
      </c>
      <c r="D12" s="6"/>
      <c r="E12" s="17">
        <f>($E$4/$E$6)*(9/9)</f>
        <v>61.53846153846154</v>
      </c>
      <c r="F12" s="17"/>
      <c r="G12" s="17">
        <f>($G$4/$G$6)*(9/9)</f>
        <v>76.92307692307692</v>
      </c>
      <c r="H12" s="17"/>
      <c r="I12" s="5">
        <f t="shared" si="1"/>
        <v>0.25</v>
      </c>
      <c r="J12" s="17">
        <f t="shared" si="3"/>
        <v>15.38461538461538</v>
      </c>
      <c r="K12" s="17">
        <f t="shared" si="2"/>
        <v>0.29585798816568037</v>
      </c>
      <c r="L12" s="2"/>
    </row>
    <row r="13" spans="2:12" x14ac:dyDescent="0.25">
      <c r="B13" s="2"/>
      <c r="C13" s="2" t="s">
        <v>4</v>
      </c>
      <c r="D13" s="2"/>
      <c r="E13" s="3">
        <f>($E$4/$E$6)*(11/9)</f>
        <v>75.213675213675216</v>
      </c>
      <c r="F13" s="3"/>
      <c r="G13" s="3">
        <f>($G$4/$G$6)*(11/9)</f>
        <v>94.017094017094024</v>
      </c>
      <c r="H13" s="3"/>
      <c r="I13" s="4">
        <f t="shared" si="1"/>
        <v>0.25</v>
      </c>
      <c r="J13" s="3">
        <f t="shared" si="3"/>
        <v>18.803418803418808</v>
      </c>
      <c r="K13" s="3">
        <f t="shared" si="2"/>
        <v>0.36160420775805402</v>
      </c>
      <c r="L13" s="2"/>
    </row>
    <row r="14" spans="2:12" x14ac:dyDescent="0.25">
      <c r="B14" s="2"/>
      <c r="C14" s="2" t="s">
        <v>5</v>
      </c>
      <c r="D14" s="2"/>
      <c r="E14" s="3">
        <f>($E$4/$E$6)*(13/9)</f>
        <v>88.888888888888886</v>
      </c>
      <c r="F14" s="3"/>
      <c r="G14" s="3">
        <f>($G$4/$G$6)*(13/9)</f>
        <v>111.1111111111111</v>
      </c>
      <c r="H14" s="3"/>
      <c r="I14" s="4">
        <f t="shared" si="1"/>
        <v>0.25</v>
      </c>
      <c r="J14" s="3">
        <f t="shared" si="3"/>
        <v>22.222222222222214</v>
      </c>
      <c r="K14" s="3">
        <f t="shared" si="2"/>
        <v>0.42735042735042722</v>
      </c>
      <c r="L14" s="2"/>
    </row>
    <row r="15" spans="2:12" x14ac:dyDescent="0.25">
      <c r="B15" s="2"/>
      <c r="C15" s="2" t="s">
        <v>6</v>
      </c>
      <c r="D15" s="2"/>
      <c r="E15" s="3">
        <f>($E$4/$E$6)*(15/9)</f>
        <v>102.56410256410257</v>
      </c>
      <c r="F15" s="3"/>
      <c r="G15" s="3">
        <f>($G$4/$G$6)*(15/9)</f>
        <v>128.2051282051282</v>
      </c>
      <c r="H15" s="3"/>
      <c r="I15" s="4">
        <f t="shared" si="1"/>
        <v>0.25</v>
      </c>
      <c r="J15" s="3">
        <f t="shared" si="3"/>
        <v>25.641025641025635</v>
      </c>
      <c r="K15" s="3">
        <f t="shared" si="2"/>
        <v>0.4930966469428007</v>
      </c>
      <c r="L15" s="2"/>
    </row>
    <row r="16" spans="2:12" x14ac:dyDescent="0.25">
      <c r="B16" s="2"/>
      <c r="C16" s="2" t="s">
        <v>7</v>
      </c>
      <c r="D16" s="2"/>
      <c r="E16" s="3">
        <f>($E$4/$E$6)*(18/9)</f>
        <v>123.07692307692308</v>
      </c>
      <c r="F16" s="3"/>
      <c r="G16" s="3">
        <f>($G$4/$G$6)*(18/9)</f>
        <v>153.84615384615384</v>
      </c>
      <c r="H16" s="3"/>
      <c r="I16" s="4">
        <f t="shared" si="1"/>
        <v>0.25</v>
      </c>
      <c r="J16" s="3">
        <f t="shared" si="3"/>
        <v>30.769230769230759</v>
      </c>
      <c r="K16" s="3">
        <f t="shared" si="2"/>
        <v>0.59171597633136075</v>
      </c>
      <c r="L1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F160B1A62704DBDC0AC22B6FA6B46" ma:contentTypeVersion="16" ma:contentTypeDescription="Create a new document." ma:contentTypeScope="" ma:versionID="988ea35a32d6467b2604f7ca778abf8b">
  <xsd:schema xmlns:xsd="http://www.w3.org/2001/XMLSchema" xmlns:xs="http://www.w3.org/2001/XMLSchema" xmlns:p="http://schemas.microsoft.com/office/2006/metadata/properties" xmlns:ns2="179e3f07-31ab-45be-a345-8534b1ac0c69" xmlns:ns3="f0a8d02b-2d38-4fe2-ab13-eb735b152d23" targetNamespace="http://schemas.microsoft.com/office/2006/metadata/properties" ma:root="true" ma:fieldsID="19f7e4d94d91d292ac5c5606573462ca" ns2:_="" ns3:_="">
    <xsd:import namespace="179e3f07-31ab-45be-a345-8534b1ac0c69"/>
    <xsd:import namespace="f0a8d02b-2d38-4fe2-ab13-eb735b152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3f07-31ab-45be-a345-8534b1ac0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f5b5d5-b811-401f-b3da-ff951c7a8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d02b-2d38-4fe2-ab13-eb735b152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32e260-ff2e-4080-8774-80236a7d8a20}" ma:internalName="TaxCatchAll" ma:showField="CatchAllData" ma:web="f0a8d02b-2d38-4fe2-ab13-eb735b152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9e3f07-31ab-45be-a345-8534b1ac0c69">
      <Terms xmlns="http://schemas.microsoft.com/office/infopath/2007/PartnerControls"/>
    </lcf76f155ced4ddcb4097134ff3c332f>
    <TaxCatchAll xmlns="f0a8d02b-2d38-4fe2-ab13-eb735b152d23" xsi:nil="true"/>
  </documentManagement>
</p:properties>
</file>

<file path=customXml/itemProps1.xml><?xml version="1.0" encoding="utf-8"?>
<ds:datastoreItem xmlns:ds="http://schemas.openxmlformats.org/officeDocument/2006/customXml" ds:itemID="{FE622085-C761-4591-B333-F06AC0250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e3f07-31ab-45be-a345-8534b1ac0c69"/>
    <ds:schemaRef ds:uri="f0a8d02b-2d38-4fe2-ab13-eb735b152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959CB9-D6ED-4745-A17A-FEF7D8CF0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8FA6D1-9E8A-4607-AF78-19E85D5EA8D9}">
  <ds:schemaRefs>
    <ds:schemaRef ds:uri="http://schemas.microsoft.com/office/2006/metadata/properties"/>
    <ds:schemaRef ds:uri="http://schemas.microsoft.com/office/infopath/2007/PartnerControls"/>
    <ds:schemaRef ds:uri="179e3f07-31ab-45be-a345-8534b1ac0c69"/>
    <ds:schemaRef ds:uri="f0a8d02b-2d38-4fe2-ab13-eb735b152d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Danny Moody</cp:lastModifiedBy>
  <dcterms:created xsi:type="dcterms:W3CDTF">2022-03-19T08:53:28Z</dcterms:created>
  <dcterms:modified xsi:type="dcterms:W3CDTF">2022-10-06T09:15:00Z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0x010100DF2F160B1A62704DBDC0AC22B6FA6B46</vt:lpwstr>
  </property>
  <property fmtid="{D5CDD505-2E9C-101B-9397-08002B2CF9AE}" pid="3" name="MediaServiceImageTags">
    <vt:lpwstr/>
  </property>
</Properties>
</file>